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rtages\1 - ADMINISTRATION\Budget\budget\2026\"/>
    </mc:Choice>
  </mc:AlternateContent>
  <xr:revisionPtr revIDLastSave="0" documentId="8_{4D085739-02D0-43CE-B20B-74C550EED53D}" xr6:coauthVersionLast="47" xr6:coauthVersionMax="47" xr10:uidLastSave="{00000000-0000-0000-0000-000000000000}"/>
  <bookViews>
    <workbookView xWindow="-120" yWindow="-120" windowWidth="29040" windowHeight="15840" xr2:uid="{5C207897-67C9-4ECA-91CF-E899486D5A26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5" i="1" l="1"/>
  <c r="I33" i="1"/>
  <c r="I32" i="1"/>
  <c r="C36" i="1"/>
  <c r="B36" i="1"/>
  <c r="C18" i="1"/>
  <c r="C23" i="1"/>
  <c r="B23" i="1"/>
  <c r="E21" i="1" s="1"/>
</calcChain>
</file>

<file path=xl/sharedStrings.xml><?xml version="1.0" encoding="utf-8"?>
<sst xmlns="http://schemas.openxmlformats.org/spreadsheetml/2006/main" count="66" uniqueCount="64">
  <si>
    <t>MUNICIPALITÉ DU VILLAGE DE HEMMINGFORD</t>
  </si>
  <si>
    <t>Membres du Conseil municipal</t>
  </si>
  <si>
    <t>505 rue Frontière - Local 5 - Hemmingford, Québec J0L 1H0</t>
  </si>
  <si>
    <t>Maire : Drew Somerville, Conseillers : poste 1 : Corey Young, 2: Roy Catto, 3 : Christopher Hill</t>
  </si>
  <si>
    <t>Téléphone : 450-247-3310 Télécopieur : 450-247-2389</t>
  </si>
  <si>
    <t>4: Jonathan Mailloux, 5: Jayne McNaughton, 6: Lucie Bourdon</t>
  </si>
  <si>
    <t>Site internet : www.villagedehemmingford.ca</t>
  </si>
  <si>
    <t>BUDGET SOMMAIRE 2026 ET PTI</t>
  </si>
  <si>
    <t>REVENUS</t>
  </si>
  <si>
    <t>TAXATION ET SERVICES RENDUS</t>
  </si>
  <si>
    <t>TAXES FONCIÈRES GÉNÉRALES (incluant la SQ)</t>
  </si>
  <si>
    <t>TAXES AQUEDUC</t>
  </si>
  <si>
    <t>TAXE FONCIÈRE GÉNÉRALE (incluant % SQ)</t>
  </si>
  <si>
    <t>0,4250$ / 100$ d'évaluation</t>
  </si>
  <si>
    <t>0,5065/100$ÉVALUATION</t>
  </si>
  <si>
    <t>TAXES ÉGOUTS</t>
  </si>
  <si>
    <t>TAXE SÛRETÉ DU QUÉBEC</t>
  </si>
  <si>
    <t>GESTION DES MATIÈRES RÉSIDUELLES</t>
  </si>
  <si>
    <t>ENTRETIEN AQUEDUC</t>
  </si>
  <si>
    <t>ENTRETIEN ÉGOUTS</t>
  </si>
  <si>
    <t>INCENDIE</t>
  </si>
  <si>
    <t>MARGARET INFRASTRUCTURE</t>
  </si>
  <si>
    <t>FRONTIÈRE INFRASTRUCTURES</t>
  </si>
  <si>
    <t>TAXES INFRASTRUCTURES (Rue Frontière)</t>
  </si>
  <si>
    <t>INFRASTRUCTURE CHAMPLAIN</t>
  </si>
  <si>
    <t>AXES INFRASTRUCTURE(Rue Margaret)</t>
  </si>
  <si>
    <t>COMPENSATION TENANT LIEU DE TAXE</t>
  </si>
  <si>
    <t>REVENUS DE TRANSFERTS (CAUCA, PIQM, PPA-CE)</t>
  </si>
  <si>
    <t>SERVICES RENDUS (org.mun et autres)</t>
  </si>
  <si>
    <t>AUTRES REVENUS (source locale)</t>
  </si>
  <si>
    <t>APPROPRIATION SURPLUS</t>
  </si>
  <si>
    <t>PROGRAMME TRIENNAL IMMOBILISATIONS 2025-2026-2027</t>
  </si>
  <si>
    <t xml:space="preserve">TOTAL DES REVENUS </t>
  </si>
  <si>
    <t xml:space="preserve">* Veuillez noter que les projets contenus dans le programme triennal d'immobilisations sont inscrits à titre informatif seulement et qu'ils sont sujets à changement. </t>
  </si>
  <si>
    <t>DÉPENSES</t>
  </si>
  <si>
    <t>PROJETS</t>
  </si>
  <si>
    <t>FINANCEMENT</t>
  </si>
  <si>
    <t>SUBVENTION</t>
  </si>
  <si>
    <t>AFFECTATIONS ET AUTRES SOURCES DE FINANCEMENT</t>
  </si>
  <si>
    <t>PART DE LA MUNICIPALITÉ</t>
  </si>
  <si>
    <t>ADMINISTRATION GÉNÉRALE</t>
  </si>
  <si>
    <t>SÉCURITÉ PUBLIQUE</t>
  </si>
  <si>
    <t>TRANSPORT</t>
  </si>
  <si>
    <t>PAVAGE CURRY</t>
  </si>
  <si>
    <t>HYGIÈNE DU MILIEU</t>
  </si>
  <si>
    <t>SANTÉ ET BIEN-ÊTRE</t>
  </si>
  <si>
    <t>NOUVELLE CONSTRUCTION CENTRE RÉCRÉATIF</t>
  </si>
  <si>
    <t>URBANISME ET MISE EN VALEUR</t>
  </si>
  <si>
    <t>INFRASTRUCTURES &amp; PAVAGE RUE LAPLANTE(VOIR QUAND ILS VEULENT LE FAIRE ET COMMENT TAXE SPÉCIALE))</t>
  </si>
  <si>
    <t>LOISIRS ET CULTURE</t>
  </si>
  <si>
    <t>AGRANDISSEMENT DES ÉTANGS -EAUX USÉES VOIR APRÈS RENCONTRE DU 12 NOVEMBRE</t>
  </si>
  <si>
    <t>FRAIS DE FINANCEMENT</t>
  </si>
  <si>
    <t>NOUVELLE STATION EAU POTABLE</t>
  </si>
  <si>
    <t>IMMOBILISATION</t>
  </si>
  <si>
    <t>LAMPADAIRE SUR TOBIN</t>
  </si>
  <si>
    <t>FONDS DE ROULEMENT ET REMBOURSEMENT DE LA DETTE</t>
  </si>
  <si>
    <t xml:space="preserve">TOTAL DES DÉPENSES </t>
  </si>
  <si>
    <t>RÉNOVATION CUISINE SAINT-ANDREWS</t>
  </si>
  <si>
    <t>ÉTUDES SUR LE NOUVEAU PUITS ET MODERNISATION DES ÉQUIPEMENT DE TRAITEMENT DES EAUX USÉES</t>
  </si>
  <si>
    <t>TAXES INFRASTRUCTURES (Rue Champlain)</t>
  </si>
  <si>
    <t>VIDANGER LES BOUES</t>
  </si>
  <si>
    <t>FORAGE NOUVEAU  PUIT</t>
  </si>
  <si>
    <t>INSTALLATION COMPTEUR EAU</t>
  </si>
  <si>
    <t>INFRASTRUCTURES BOUCHARD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</si>
</sst>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"/>
    <numFmt numFmtId="165" formatCode="_ * #,##0.0_)\ &quot;$&quot;_ ;_ * \(#,##0.0\)\ &quot;$&quot;_ ;_ * &quot;-&quot;??_)\ &quot;$&quot;_ ;_ @_ "/>
    <numFmt numFmtId="166" formatCode="_ * #,##0_)\ &quot;$&quot;_ ;_ * \(#,##0\)\ &quot;$&quot;_ ;_ * &quot;-&quot;??_)\ &quot;$&quot;_ ;_ @_ 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22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6" tint="-0.249977111117893"/>
      <name val="Arial"/>
      <family val="2"/>
    </font>
    <font>
      <sz val="9"/>
      <color rgb="FF000000"/>
      <name val="Arial"/>
      <family val="2"/>
    </font>
    <font>
      <b/>
      <sz val="9"/>
      <color theme="6" tint="-0.249977111117893"/>
      <name val="Arial"/>
      <family val="2"/>
    </font>
    <font>
      <sz val="9"/>
      <color theme="6" tint="-0.249977111117893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b/>
      <sz val="10"/>
      <color theme="6" tint="-0.24997711111789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6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theme="0" tint="-0.249977111117893"/>
        <bgColor rgb="FF2F75B5"/>
      </patternFill>
    </fill>
    <fill>
      <patternFill patternType="solid">
        <fgColor theme="0" tint="-0.249977111117893"/>
        <bgColor rgb="FF9BC2E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double">
        <color theme="7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2" borderId="3" xfId="0" applyFill="1" applyBorder="1"/>
    <xf numFmtId="0" fontId="3" fillId="2" borderId="4" xfId="0" applyFont="1" applyFill="1" applyBorder="1"/>
    <xf numFmtId="0" fontId="3" fillId="2" borderId="0" xfId="0" applyFont="1" applyFill="1"/>
    <xf numFmtId="0" fontId="3" fillId="3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0" fontId="0" fillId="2" borderId="5" xfId="0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/>
    <xf numFmtId="0" fontId="6" fillId="5" borderId="9" xfId="0" applyFont="1" applyFill="1" applyBorder="1" applyAlignment="1">
      <alignment horizontal="left"/>
    </xf>
    <xf numFmtId="1" fontId="8" fillId="5" borderId="11" xfId="1" applyNumberFormat="1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9" fillId="0" borderId="16" xfId="0" applyFont="1" applyBorder="1"/>
    <xf numFmtId="44" fontId="10" fillId="0" borderId="18" xfId="1" applyFont="1" applyBorder="1" applyAlignment="1">
      <alignment horizontal="center"/>
    </xf>
    <xf numFmtId="0" fontId="6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9" fillId="7" borderId="16" xfId="0" applyFont="1" applyFill="1" applyBorder="1"/>
    <xf numFmtId="44" fontId="10" fillId="7" borderId="18" xfId="1" applyFont="1" applyFill="1" applyBorder="1" applyAlignment="1">
      <alignment horizontal="center"/>
    </xf>
    <xf numFmtId="0" fontId="9" fillId="7" borderId="24" xfId="0" applyFont="1" applyFill="1" applyBorder="1"/>
    <xf numFmtId="0" fontId="11" fillId="7" borderId="25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8" fontId="11" fillId="7" borderId="28" xfId="0" applyNumberFormat="1" applyFont="1" applyFill="1" applyBorder="1" applyAlignment="1">
      <alignment horizontal="center"/>
    </xf>
    <xf numFmtId="0" fontId="9" fillId="0" borderId="24" xfId="0" applyFont="1" applyBorder="1"/>
    <xf numFmtId="0" fontId="11" fillId="0" borderId="25" xfId="0" quotePrefix="1" applyFont="1" applyBorder="1" applyAlignment="1">
      <alignment horizontal="center"/>
    </xf>
    <xf numFmtId="0" fontId="11" fillId="0" borderId="27" xfId="0" quotePrefix="1" applyFont="1" applyBorder="1" applyAlignment="1">
      <alignment horizontal="center"/>
    </xf>
    <xf numFmtId="0" fontId="11" fillId="0" borderId="26" xfId="0" quotePrefix="1" applyFont="1" applyBorder="1" applyAlignment="1">
      <alignment horizontal="center"/>
    </xf>
    <xf numFmtId="0" fontId="11" fillId="0" borderId="28" xfId="0" quotePrefix="1" applyFont="1" applyBorder="1" applyAlignment="1">
      <alignment horizontal="center"/>
    </xf>
    <xf numFmtId="0" fontId="9" fillId="7" borderId="29" xfId="0" applyFont="1" applyFill="1" applyBorder="1"/>
    <xf numFmtId="8" fontId="11" fillId="7" borderId="25" xfId="0" applyNumberFormat="1" applyFont="1" applyFill="1" applyBorder="1" applyAlignment="1">
      <alignment horizontal="center"/>
    </xf>
    <xf numFmtId="8" fontId="11" fillId="7" borderId="27" xfId="0" applyNumberFormat="1" applyFont="1" applyFill="1" applyBorder="1" applyAlignment="1">
      <alignment horizontal="center"/>
    </xf>
    <xf numFmtId="8" fontId="11" fillId="7" borderId="26" xfId="0" applyNumberFormat="1" applyFont="1" applyFill="1" applyBorder="1" applyAlignment="1">
      <alignment horizontal="center"/>
    </xf>
    <xf numFmtId="8" fontId="11" fillId="7" borderId="30" xfId="0" applyNumberFormat="1" applyFont="1" applyFill="1" applyBorder="1" applyAlignment="1">
      <alignment horizontal="center"/>
    </xf>
    <xf numFmtId="0" fontId="9" fillId="0" borderId="29" xfId="0" applyFont="1" applyBorder="1"/>
    <xf numFmtId="8" fontId="11" fillId="0" borderId="25" xfId="0" applyNumberFormat="1" applyFont="1" applyBorder="1" applyAlignment="1">
      <alignment horizontal="center"/>
    </xf>
    <xf numFmtId="8" fontId="11" fillId="0" borderId="27" xfId="0" applyNumberFormat="1" applyFont="1" applyBorder="1" applyAlignment="1">
      <alignment horizontal="center"/>
    </xf>
    <xf numFmtId="8" fontId="11" fillId="0" borderId="26" xfId="0" applyNumberFormat="1" applyFont="1" applyBorder="1" applyAlignment="1">
      <alignment horizontal="center"/>
    </xf>
    <xf numFmtId="8" fontId="11" fillId="0" borderId="30" xfId="0" applyNumberFormat="1" applyFont="1" applyBorder="1" applyAlignment="1">
      <alignment horizontal="center"/>
    </xf>
    <xf numFmtId="44" fontId="9" fillId="7" borderId="16" xfId="0" applyNumberFormat="1" applyFont="1" applyFill="1" applyBorder="1"/>
    <xf numFmtId="0" fontId="9" fillId="8" borderId="16" xfId="0" applyFont="1" applyFill="1" applyBorder="1"/>
    <xf numFmtId="44" fontId="10" fillId="8" borderId="18" xfId="1" applyFont="1" applyFill="1" applyBorder="1" applyAlignment="1">
      <alignment horizontal="center"/>
    </xf>
    <xf numFmtId="0" fontId="9" fillId="0" borderId="31" xfId="0" applyFont="1" applyBorder="1"/>
    <xf numFmtId="8" fontId="11" fillId="0" borderId="32" xfId="0" applyNumberFormat="1" applyFont="1" applyBorder="1" applyAlignment="1">
      <alignment horizontal="center"/>
    </xf>
    <xf numFmtId="8" fontId="11" fillId="0" borderId="34" xfId="0" applyNumberFormat="1" applyFont="1" applyBorder="1" applyAlignment="1">
      <alignment horizontal="center"/>
    </xf>
    <xf numFmtId="8" fontId="11" fillId="0" borderId="33" xfId="0" applyNumberFormat="1" applyFont="1" applyBorder="1" applyAlignment="1">
      <alignment horizontal="center"/>
    </xf>
    <xf numFmtId="8" fontId="11" fillId="0" borderId="35" xfId="0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4" fontId="3" fillId="2" borderId="0" xfId="0" applyNumberFormat="1" applyFont="1" applyFill="1"/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9" fillId="8" borderId="36" xfId="0" applyFont="1" applyFill="1" applyBorder="1"/>
    <xf numFmtId="44" fontId="10" fillId="8" borderId="38" xfId="1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0" xfId="0" applyFill="1"/>
    <xf numFmtId="0" fontId="13" fillId="0" borderId="39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3" fillId="5" borderId="9" xfId="0" applyFont="1" applyFill="1" applyBorder="1"/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0" borderId="16" xfId="0" applyBorder="1"/>
    <xf numFmtId="44" fontId="14" fillId="0" borderId="18" xfId="1" applyFont="1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7" borderId="16" xfId="0" applyFill="1" applyBorder="1"/>
    <xf numFmtId="44" fontId="14" fillId="7" borderId="18" xfId="1" applyFont="1" applyFill="1" applyBorder="1" applyAlignment="1">
      <alignment horizontal="center"/>
    </xf>
    <xf numFmtId="0" fontId="9" fillId="0" borderId="4" xfId="0" applyFont="1" applyBorder="1"/>
    <xf numFmtId="0" fontId="9" fillId="0" borderId="0" xfId="0" applyFont="1" applyAlignment="1">
      <alignment horizontal="right"/>
    </xf>
    <xf numFmtId="0" fontId="3" fillId="0" borderId="0" xfId="0" applyFont="1"/>
    <xf numFmtId="0" fontId="9" fillId="0" borderId="0" xfId="0" applyFont="1"/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44" fontId="16" fillId="0" borderId="25" xfId="1" applyFont="1" applyBorder="1" applyAlignment="1">
      <alignment horizontal="right"/>
    </xf>
    <xf numFmtId="0" fontId="9" fillId="0" borderId="36" xfId="0" applyFont="1" applyBorder="1"/>
    <xf numFmtId="44" fontId="10" fillId="0" borderId="38" xfId="1" applyFont="1" applyBorder="1" applyAlignment="1">
      <alignment horizontal="center"/>
    </xf>
    <xf numFmtId="166" fontId="5" fillId="2" borderId="4" xfId="0" applyNumberFormat="1" applyFont="1" applyFill="1" applyBorder="1" applyAlignment="1">
      <alignment horizontal="left" wrapText="1"/>
    </xf>
    <xf numFmtId="166" fontId="5" fillId="2" borderId="0" xfId="0" applyNumberFormat="1" applyFont="1" applyFill="1" applyAlignment="1">
      <alignment horizontal="left" wrapText="1"/>
    </xf>
    <xf numFmtId="0" fontId="15" fillId="8" borderId="29" xfId="0" applyFont="1" applyFill="1" applyBorder="1"/>
    <xf numFmtId="44" fontId="9" fillId="2" borderId="7" xfId="1" applyFont="1" applyFill="1" applyBorder="1"/>
    <xf numFmtId="0" fontId="17" fillId="2" borderId="0" xfId="0" applyFont="1" applyFill="1"/>
    <xf numFmtId="0" fontId="7" fillId="8" borderId="0" xfId="0" applyFont="1" applyFill="1"/>
    <xf numFmtId="0" fontId="7" fillId="2" borderId="4" xfId="0" applyFont="1" applyFill="1" applyBorder="1"/>
    <xf numFmtId="0" fontId="18" fillId="2" borderId="6" xfId="0" applyFont="1" applyFill="1" applyBorder="1"/>
    <xf numFmtId="0" fontId="0" fillId="2" borderId="7" xfId="0" applyFill="1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8" borderId="0" xfId="0" applyNumberFormat="1" applyFill="1" applyAlignment="1">
      <alignment horizontal="right"/>
    </xf>
    <xf numFmtId="164" fontId="0" fillId="8" borderId="0" xfId="0" applyNumberFormat="1" applyFill="1"/>
    <xf numFmtId="0" fontId="7" fillId="8" borderId="0" xfId="0" applyFont="1" applyFill="1" applyAlignment="1">
      <alignment horizontal="left"/>
    </xf>
    <xf numFmtId="164" fontId="18" fillId="8" borderId="0" xfId="0" applyNumberFormat="1" applyFont="1" applyFill="1" applyAlignment="1">
      <alignment horizontal="right"/>
    </xf>
    <xf numFmtId="0" fontId="7" fillId="0" borderId="0" xfId="0" applyFont="1"/>
    <xf numFmtId="0" fontId="21" fillId="8" borderId="47" xfId="0" applyFont="1" applyFill="1" applyBorder="1"/>
    <xf numFmtId="164" fontId="21" fillId="8" borderId="48" xfId="0" applyNumberFormat="1" applyFont="1" applyFill="1" applyBorder="1" applyAlignment="1">
      <alignment horizontal="right"/>
    </xf>
    <xf numFmtId="164" fontId="21" fillId="8" borderId="48" xfId="0" applyNumberFormat="1" applyFont="1" applyFill="1" applyBorder="1"/>
    <xf numFmtId="164" fontId="21" fillId="8" borderId="49" xfId="0" applyNumberFormat="1" applyFont="1" applyFill="1" applyBorder="1"/>
    <xf numFmtId="0" fontId="16" fillId="9" borderId="47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6" fillId="9" borderId="0" xfId="0" applyFont="1" applyFill="1"/>
    <xf numFmtId="44" fontId="16" fillId="3" borderId="45" xfId="1" applyFont="1" applyFill="1" applyBorder="1" applyAlignment="1">
      <alignment horizontal="right"/>
    </xf>
    <xf numFmtId="44" fontId="16" fillId="3" borderId="45" xfId="1" applyFont="1" applyFill="1" applyBorder="1"/>
    <xf numFmtId="44" fontId="16" fillId="3" borderId="25" xfId="1" applyFont="1" applyFill="1" applyBorder="1"/>
    <xf numFmtId="44" fontId="16" fillId="3" borderId="25" xfId="1" applyFont="1" applyFill="1" applyBorder="1" applyAlignment="1">
      <alignment horizontal="center"/>
    </xf>
    <xf numFmtId="44" fontId="16" fillId="3" borderId="28" xfId="1" applyFont="1" applyFill="1" applyBorder="1" applyAlignment="1">
      <alignment horizontal="center"/>
    </xf>
    <xf numFmtId="44" fontId="16" fillId="0" borderId="45" xfId="1" applyFont="1" applyBorder="1" applyAlignment="1">
      <alignment horizontal="right"/>
    </xf>
    <xf numFmtId="44" fontId="16" fillId="0" borderId="25" xfId="1" applyFont="1" applyBorder="1" applyAlignment="1">
      <alignment horizontal="center"/>
    </xf>
    <xf numFmtId="44" fontId="16" fillId="0" borderId="28" xfId="1" applyFont="1" applyBorder="1" applyAlignment="1">
      <alignment horizontal="center"/>
    </xf>
    <xf numFmtId="44" fontId="16" fillId="3" borderId="25" xfId="1" applyFont="1" applyFill="1" applyBorder="1" applyAlignment="1">
      <alignment horizontal="right"/>
    </xf>
    <xf numFmtId="44" fontId="16" fillId="3" borderId="25" xfId="1" applyFont="1" applyFill="1" applyBorder="1" applyAlignment="1">
      <alignment horizontal="center"/>
    </xf>
    <xf numFmtId="44" fontId="16" fillId="3" borderId="28" xfId="1" applyFont="1" applyFill="1" applyBorder="1" applyAlignment="1">
      <alignment horizontal="center"/>
    </xf>
    <xf numFmtId="0" fontId="15" fillId="9" borderId="29" xfId="0" applyFont="1" applyFill="1" applyBorder="1"/>
    <xf numFmtId="0" fontId="15" fillId="9" borderId="29" xfId="0" applyFont="1" applyFill="1" applyBorder="1" applyAlignment="1">
      <alignment wrapText="1"/>
    </xf>
    <xf numFmtId="44" fontId="16" fillId="3" borderId="27" xfId="1" applyFont="1" applyFill="1" applyBorder="1" applyAlignment="1">
      <alignment horizontal="center"/>
    </xf>
    <xf numFmtId="0" fontId="0" fillId="8" borderId="7" xfId="0" applyFill="1" applyBorder="1"/>
    <xf numFmtId="164" fontId="19" fillId="8" borderId="7" xfId="0" applyNumberFormat="1" applyFont="1" applyFill="1" applyBorder="1" applyAlignment="1">
      <alignment horizontal="right"/>
    </xf>
    <xf numFmtId="0" fontId="20" fillId="8" borderId="7" xfId="0" applyFont="1" applyFill="1" applyBorder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right"/>
    </xf>
    <xf numFmtId="0" fontId="18" fillId="8" borderId="0" xfId="0" applyFont="1" applyFill="1" applyAlignment="1">
      <alignment horizontal="right"/>
    </xf>
    <xf numFmtId="0" fontId="7" fillId="8" borderId="0" xfId="0" applyFont="1" applyFill="1" applyAlignment="1">
      <alignment wrapText="1"/>
    </xf>
    <xf numFmtId="164" fontId="7" fillId="8" borderId="0" xfId="0" applyNumberFormat="1" applyFont="1" applyFill="1" applyAlignment="1">
      <alignment horizontal="right"/>
    </xf>
    <xf numFmtId="0" fontId="16" fillId="8" borderId="0" xfId="0" applyFont="1" applyFill="1"/>
    <xf numFmtId="0" fontId="16" fillId="8" borderId="50" xfId="0" applyFont="1" applyFill="1" applyBorder="1"/>
    <xf numFmtId="164" fontId="0" fillId="8" borderId="50" xfId="0" applyNumberFormat="1" applyFill="1" applyBorder="1" applyAlignment="1">
      <alignment horizontal="right"/>
    </xf>
    <xf numFmtId="0" fontId="22" fillId="5" borderId="10" xfId="0" applyFont="1" applyFill="1" applyBorder="1" applyAlignment="1">
      <alignment horizontal="center"/>
    </xf>
    <xf numFmtId="44" fontId="15" fillId="0" borderId="17" xfId="1" applyFont="1" applyBorder="1" applyAlignment="1">
      <alignment horizontal="center"/>
    </xf>
    <xf numFmtId="44" fontId="15" fillId="7" borderId="17" xfId="1" applyFont="1" applyFill="1" applyBorder="1" applyAlignment="1">
      <alignment horizontal="center"/>
    </xf>
    <xf numFmtId="44" fontId="15" fillId="8" borderId="17" xfId="1" applyFont="1" applyFill="1" applyBorder="1" applyAlignment="1">
      <alignment horizontal="center"/>
    </xf>
    <xf numFmtId="44" fontId="23" fillId="8" borderId="17" xfId="1" applyFont="1" applyFill="1" applyBorder="1"/>
    <xf numFmtId="44" fontId="15" fillId="8" borderId="37" xfId="1" applyFont="1" applyFill="1" applyBorder="1" applyAlignment="1">
      <alignment horizontal="center"/>
    </xf>
    <xf numFmtId="165" fontId="18" fillId="2" borderId="0" xfId="0" applyNumberFormat="1" applyFont="1" applyFill="1"/>
    <xf numFmtId="0" fontId="22" fillId="5" borderId="10" xfId="1" applyNumberFormat="1" applyFont="1" applyFill="1" applyBorder="1" applyAlignment="1">
      <alignment horizontal="center"/>
    </xf>
    <xf numFmtId="44" fontId="20" fillId="0" borderId="17" xfId="1" applyFont="1" applyBorder="1" applyAlignment="1">
      <alignment horizontal="center"/>
    </xf>
    <xf numFmtId="44" fontId="20" fillId="7" borderId="17" xfId="1" applyFont="1" applyFill="1" applyBorder="1" applyAlignment="1">
      <alignment horizontal="center"/>
    </xf>
    <xf numFmtId="44" fontId="15" fillId="0" borderId="37" xfId="1" applyFont="1" applyBorder="1" applyAlignment="1">
      <alignment horizontal="center"/>
    </xf>
    <xf numFmtId="0" fontId="22" fillId="6" borderId="13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/>
    </xf>
    <xf numFmtId="0" fontId="24" fillId="7" borderId="25" xfId="0" applyFont="1" applyFill="1" applyBorder="1"/>
    <xf numFmtId="0" fontId="24" fillId="7" borderId="26" xfId="0" applyFont="1" applyFill="1" applyBorder="1"/>
    <xf numFmtId="164" fontId="24" fillId="0" borderId="25" xfId="0" applyNumberFormat="1" applyFont="1" applyBorder="1" applyAlignment="1">
      <alignment horizontal="center" vertical="center"/>
    </xf>
    <xf numFmtId="164" fontId="24" fillId="0" borderId="26" xfId="0" applyNumberFormat="1" applyFont="1" applyBorder="1" applyAlignment="1">
      <alignment horizontal="center" vertical="center"/>
    </xf>
    <xf numFmtId="164" fontId="24" fillId="7" borderId="25" xfId="0" applyNumberFormat="1" applyFont="1" applyFill="1" applyBorder="1" applyAlignment="1">
      <alignment horizontal="center" vertical="center"/>
    </xf>
    <xf numFmtId="164" fontId="24" fillId="7" borderId="26" xfId="0" applyNumberFormat="1" applyFont="1" applyFill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164" fontId="24" fillId="0" borderId="33" xfId="0" applyNumberFormat="1" applyFont="1" applyBorder="1" applyAlignment="1">
      <alignment horizontal="center" vertical="center"/>
    </xf>
    <xf numFmtId="44" fontId="16" fillId="3" borderId="0" xfId="1" applyFont="1" applyFill="1" applyBorder="1"/>
    <xf numFmtId="44" fontId="16" fillId="3" borderId="42" xfId="1" applyFont="1" applyFill="1" applyBorder="1" applyAlignment="1">
      <alignment horizontal="center"/>
    </xf>
    <xf numFmtId="44" fontId="16" fillId="3" borderId="43" xfId="1" applyFont="1" applyFill="1" applyBorder="1" applyAlignment="1">
      <alignment horizontal="center"/>
    </xf>
    <xf numFmtId="44" fontId="25" fillId="7" borderId="44" xfId="1" applyFont="1" applyFill="1" applyBorder="1"/>
    <xf numFmtId="44" fontId="26" fillId="2" borderId="34" xfId="1" applyFont="1" applyFill="1" applyBorder="1"/>
    <xf numFmtId="44" fontId="26" fillId="2" borderId="46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budget%202025/budget%202025.xlsx" TargetMode="External"/><Relationship Id="rId2" Type="http://schemas.openxmlformats.org/officeDocument/2006/relationships/externalLinkPath" Target="file:///D:\Partages\1%20-%20ADMINISTRATION\Budget\budget\2025\budget%202025\budget%202025.xlsx" TargetMode="External"/><Relationship Id="rId1" Type="http://schemas.openxmlformats.org/officeDocument/2006/relationships/externalLinkPath" Target="/Partages/1%20-%20ADMINISTRATION/Budget/budget/2025/budget%202025/budg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ommaire&amp;trien (sans tarifs)"/>
      <sheetName val="Nouvelle facture client Annick"/>
      <sheetName val="Sommaire et Triennal"/>
      <sheetName val="Nouvelle facture client"/>
      <sheetName val="BUDGET 2025"/>
      <sheetName val="Notes budget 2025"/>
      <sheetName val="Salaire conseil 2025"/>
      <sheetName val="BIBLIO &amp; EMBELISSEMENT"/>
      <sheetName val="Centre Récréatif"/>
      <sheetName val="Détails Salaire employés"/>
      <sheetName val="Essaie Facture police"/>
      <sheetName val="Ancienne comparaison clients"/>
      <sheetName val="DÉPENSES PAR OBJET (ancien)"/>
      <sheetName val="NOUVEL ÉCHÉANCIER PHASE I"/>
      <sheetName val="TABLEAU SUBV. VS. DETTE"/>
      <sheetName val="écart budget vs reel projeté"/>
    </sheetNames>
    <sheetDataSet>
      <sheetData sheetId="0" refreshError="1"/>
      <sheetData sheetId="1" refreshError="1"/>
      <sheetData sheetId="2" refreshError="1">
        <row r="10">
          <cell r="C10">
            <v>709203.64</v>
          </cell>
        </row>
        <row r="19">
          <cell r="C19">
            <v>129080</v>
          </cell>
        </row>
        <row r="36">
          <cell r="C36">
            <v>115800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4A65-942F-4FCD-80AB-9A884EBC7755}">
  <dimension ref="A1:M68"/>
  <sheetViews>
    <sheetView tabSelected="1" topLeftCell="A9" workbookViewId="0">
      <selection activeCell="L25" sqref="L25:M26"/>
    </sheetView>
  </sheetViews>
  <sheetFormatPr baseColWidth="10" defaultRowHeight="15" x14ac:dyDescent="0.25"/>
  <cols>
    <col min="1" max="1" width="57.85546875" bestFit="1" customWidth="1"/>
    <col min="2" max="2" width="22.85546875" customWidth="1"/>
    <col min="3" max="3" width="14.140625" bestFit="1" customWidth="1"/>
    <col min="5" max="5" width="95.28515625" bestFit="1" customWidth="1"/>
    <col min="6" max="6" width="17.140625" bestFit="1" customWidth="1"/>
    <col min="7" max="7" width="16.7109375" bestFit="1" customWidth="1"/>
    <col min="8" max="8" width="14.140625" bestFit="1" customWidth="1"/>
    <col min="9" max="9" width="36.28515625" bestFit="1" customWidth="1"/>
    <col min="10" max="10" width="25.5703125" bestFit="1" customWidth="1"/>
    <col min="11" max="11" width="62.5703125" bestFit="1" customWidth="1"/>
    <col min="12" max="12" width="12.7109375" bestFit="1" customWidth="1"/>
  </cols>
  <sheetData>
    <row r="1" spans="1:13" ht="15.75" thickBot="1" x14ac:dyDescent="0.3"/>
    <row r="2" spans="1:13" x14ac:dyDescent="0.25">
      <c r="A2" s="1" t="s">
        <v>0</v>
      </c>
      <c r="B2" s="2"/>
      <c r="C2" s="2"/>
      <c r="D2" s="2"/>
      <c r="E2" s="3" t="s">
        <v>1</v>
      </c>
      <c r="F2" s="4"/>
      <c r="G2" s="4"/>
      <c r="H2" s="5"/>
      <c r="I2" s="5"/>
      <c r="J2" s="5"/>
      <c r="K2" s="5"/>
      <c r="L2" s="6"/>
      <c r="M2" s="7"/>
    </row>
    <row r="3" spans="1:13" x14ac:dyDescent="0.25">
      <c r="A3" s="8" t="s">
        <v>2</v>
      </c>
      <c r="B3" s="9"/>
      <c r="C3" s="9"/>
      <c r="D3" s="9"/>
      <c r="E3" s="10" t="s">
        <v>3</v>
      </c>
      <c r="F3" s="11"/>
      <c r="G3" s="11"/>
      <c r="H3" s="11"/>
      <c r="I3" s="11"/>
      <c r="J3" s="11"/>
      <c r="K3" s="11"/>
      <c r="L3" s="12"/>
      <c r="M3" s="13"/>
    </row>
    <row r="4" spans="1:13" ht="15.75" thickBot="1" x14ac:dyDescent="0.3">
      <c r="A4" s="8" t="s">
        <v>4</v>
      </c>
      <c r="B4" s="9"/>
      <c r="C4" s="9"/>
      <c r="D4" s="9"/>
      <c r="E4" s="14" t="s">
        <v>5</v>
      </c>
      <c r="F4" s="15"/>
      <c r="G4" s="15"/>
      <c r="H4" s="15"/>
      <c r="I4" s="16"/>
      <c r="J4" s="16"/>
      <c r="K4" s="16"/>
      <c r="L4" s="17"/>
      <c r="M4" s="13"/>
    </row>
    <row r="5" spans="1:13" ht="15.75" thickBot="1" x14ac:dyDescent="0.3">
      <c r="A5" s="18" t="s">
        <v>6</v>
      </c>
      <c r="B5" s="19"/>
      <c r="C5" s="19"/>
      <c r="D5" s="20"/>
      <c r="E5" s="20"/>
      <c r="F5" s="9"/>
      <c r="G5" s="9"/>
      <c r="H5" s="9"/>
      <c r="I5" s="9"/>
      <c r="J5" s="9"/>
      <c r="K5" s="9"/>
      <c r="L5" s="9"/>
      <c r="M5" s="21"/>
    </row>
    <row r="6" spans="1:13" x14ac:dyDescent="0.25">
      <c r="A6" s="22" t="s">
        <v>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15.75" thickBot="1" x14ac:dyDescent="0.3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</row>
    <row r="8" spans="1:13" ht="15.75" thickBot="1" x14ac:dyDescent="0.3">
      <c r="A8" s="8"/>
      <c r="B8" s="9"/>
      <c r="C8" s="9"/>
      <c r="D8" s="9"/>
      <c r="E8" s="9"/>
      <c r="F8" s="28"/>
      <c r="G8" s="28"/>
      <c r="H8" s="28"/>
      <c r="I8" s="28"/>
      <c r="J8" s="28"/>
      <c r="K8" s="28"/>
      <c r="L8" s="28"/>
      <c r="M8" s="29"/>
    </row>
    <row r="9" spans="1:13" x14ac:dyDescent="0.25">
      <c r="A9" s="30" t="s">
        <v>8</v>
      </c>
      <c r="B9" s="157">
        <v>2026</v>
      </c>
      <c r="C9" s="31">
        <v>2025</v>
      </c>
      <c r="D9" s="9"/>
      <c r="E9" s="32" t="s">
        <v>9</v>
      </c>
      <c r="F9" s="168">
        <v>2026</v>
      </c>
      <c r="G9" s="169"/>
      <c r="H9" s="33">
        <v>2025</v>
      </c>
      <c r="I9" s="34"/>
      <c r="J9" s="34"/>
      <c r="K9" s="34"/>
      <c r="L9" s="35"/>
      <c r="M9" s="36"/>
    </row>
    <row r="10" spans="1:13" x14ac:dyDescent="0.25">
      <c r="A10" s="37" t="s">
        <v>10</v>
      </c>
      <c r="B10" s="158">
        <v>858957</v>
      </c>
      <c r="C10" s="38">
        <v>709204</v>
      </c>
      <c r="D10" s="9"/>
      <c r="E10" s="39"/>
      <c r="F10" s="170"/>
      <c r="G10" s="171"/>
      <c r="H10" s="40"/>
      <c r="I10" s="41"/>
      <c r="J10" s="41"/>
      <c r="K10" s="41"/>
      <c r="L10" s="42"/>
      <c r="M10" s="43"/>
    </row>
    <row r="11" spans="1:13" x14ac:dyDescent="0.25">
      <c r="A11" s="44" t="s">
        <v>11</v>
      </c>
      <c r="B11" s="159">
        <v>176652</v>
      </c>
      <c r="C11" s="45">
        <v>187629</v>
      </c>
      <c r="D11" s="9"/>
      <c r="E11" s="46" t="s">
        <v>12</v>
      </c>
      <c r="F11" s="172" t="s">
        <v>13</v>
      </c>
      <c r="G11" s="173"/>
      <c r="H11" s="47" t="s">
        <v>14</v>
      </c>
      <c r="I11" s="48"/>
      <c r="J11" s="48"/>
      <c r="K11" s="48"/>
      <c r="L11" s="49"/>
      <c r="M11" s="50"/>
    </row>
    <row r="12" spans="1:13" x14ac:dyDescent="0.25">
      <c r="A12" s="37" t="s">
        <v>15</v>
      </c>
      <c r="B12" s="158">
        <v>103809</v>
      </c>
      <c r="C12" s="38">
        <v>99624</v>
      </c>
      <c r="D12" s="9"/>
      <c r="E12" s="51" t="s">
        <v>16</v>
      </c>
      <c r="F12" s="174">
        <v>53</v>
      </c>
      <c r="G12" s="175"/>
      <c r="H12" s="52">
        <v>53</v>
      </c>
      <c r="I12" s="53"/>
      <c r="J12" s="53"/>
      <c r="K12" s="53"/>
      <c r="L12" s="54"/>
      <c r="M12" s="55"/>
    </row>
    <row r="13" spans="1:13" x14ac:dyDescent="0.25">
      <c r="A13" s="44" t="s">
        <v>17</v>
      </c>
      <c r="B13" s="159">
        <v>179472</v>
      </c>
      <c r="C13" s="45">
        <v>185399</v>
      </c>
      <c r="D13" s="9"/>
      <c r="E13" s="56" t="s">
        <v>18</v>
      </c>
      <c r="F13" s="176">
        <v>283.55</v>
      </c>
      <c r="G13" s="177"/>
      <c r="H13" s="57">
        <v>317.8</v>
      </c>
      <c r="I13" s="58"/>
      <c r="J13" s="58"/>
      <c r="K13" s="58"/>
      <c r="L13" s="59"/>
      <c r="M13" s="60"/>
    </row>
    <row r="14" spans="1:13" x14ac:dyDescent="0.25">
      <c r="A14" s="44" t="s">
        <v>20</v>
      </c>
      <c r="B14" s="159">
        <v>83907</v>
      </c>
      <c r="C14" s="45">
        <v>54927</v>
      </c>
      <c r="D14" s="9"/>
      <c r="E14" s="61" t="s">
        <v>19</v>
      </c>
      <c r="F14" s="174">
        <v>166.95</v>
      </c>
      <c r="G14" s="175"/>
      <c r="H14" s="62">
        <v>168</v>
      </c>
      <c r="I14" s="63"/>
      <c r="J14" s="63"/>
      <c r="K14" s="63"/>
      <c r="L14" s="64"/>
      <c r="M14" s="65"/>
    </row>
    <row r="15" spans="1:13" x14ac:dyDescent="0.25">
      <c r="A15" s="66" t="s">
        <v>23</v>
      </c>
      <c r="B15" s="159">
        <v>51243</v>
      </c>
      <c r="C15" s="45">
        <v>166749</v>
      </c>
      <c r="D15" s="9"/>
      <c r="E15" s="61" t="s">
        <v>21</v>
      </c>
      <c r="F15" s="174">
        <v>107.5</v>
      </c>
      <c r="G15" s="175"/>
      <c r="H15" s="62">
        <v>112.93</v>
      </c>
      <c r="I15" s="63"/>
      <c r="J15" s="63"/>
      <c r="K15" s="63"/>
      <c r="L15" s="64"/>
      <c r="M15" s="65"/>
    </row>
    <row r="16" spans="1:13" x14ac:dyDescent="0.25">
      <c r="A16" s="67" t="s">
        <v>59</v>
      </c>
      <c r="B16" s="160">
        <v>166541</v>
      </c>
      <c r="C16" s="68">
        <v>51310</v>
      </c>
      <c r="D16" s="9"/>
      <c r="E16" s="56" t="s">
        <v>22</v>
      </c>
      <c r="F16" s="176">
        <v>77</v>
      </c>
      <c r="G16" s="177"/>
      <c r="H16" s="57">
        <v>80.739999999999995</v>
      </c>
      <c r="I16" s="58"/>
      <c r="J16" s="58"/>
      <c r="K16" s="58"/>
      <c r="L16" s="59"/>
      <c r="M16" s="60"/>
    </row>
    <row r="17" spans="1:13" x14ac:dyDescent="0.25">
      <c r="A17" s="67" t="s">
        <v>25</v>
      </c>
      <c r="B17" s="160">
        <v>71541</v>
      </c>
      <c r="C17" s="68">
        <v>71767</v>
      </c>
      <c r="D17" s="9"/>
      <c r="E17" s="56" t="s">
        <v>24</v>
      </c>
      <c r="F17" s="176">
        <v>250.25</v>
      </c>
      <c r="G17" s="177"/>
      <c r="H17" s="57">
        <v>262.39</v>
      </c>
      <c r="I17" s="58"/>
      <c r="J17" s="58"/>
      <c r="K17" s="58"/>
      <c r="L17" s="59"/>
      <c r="M17" s="60"/>
    </row>
    <row r="18" spans="1:13" x14ac:dyDescent="0.25">
      <c r="A18" s="44" t="s">
        <v>26</v>
      </c>
      <c r="B18" s="159">
        <v>71138</v>
      </c>
      <c r="C18" s="45">
        <f>'[1]Sommaire et Triennal'!$C$19</f>
        <v>129080</v>
      </c>
      <c r="D18" s="9"/>
      <c r="E18" s="61" t="s">
        <v>17</v>
      </c>
      <c r="F18" s="174">
        <v>317.64999999999998</v>
      </c>
      <c r="G18" s="175"/>
      <c r="H18" s="62">
        <v>344.61</v>
      </c>
      <c r="I18" s="63"/>
      <c r="J18" s="63"/>
      <c r="K18" s="63"/>
      <c r="L18" s="64"/>
      <c r="M18" s="65"/>
    </row>
    <row r="19" spans="1:13" ht="15.75" thickBot="1" x14ac:dyDescent="0.3">
      <c r="A19" s="67" t="s">
        <v>27</v>
      </c>
      <c r="B19" s="160">
        <v>108100</v>
      </c>
      <c r="C19" s="68">
        <v>118339</v>
      </c>
      <c r="D19" s="9"/>
      <c r="E19" s="69" t="s">
        <v>20</v>
      </c>
      <c r="F19" s="178">
        <v>145.5</v>
      </c>
      <c r="G19" s="179"/>
      <c r="H19" s="70">
        <v>95</v>
      </c>
      <c r="I19" s="71"/>
      <c r="J19" s="71"/>
      <c r="K19" s="71"/>
      <c r="L19" s="72"/>
      <c r="M19" s="73"/>
    </row>
    <row r="20" spans="1:13" x14ac:dyDescent="0.25">
      <c r="A20" s="44" t="s">
        <v>28</v>
      </c>
      <c r="B20" s="159">
        <v>505369</v>
      </c>
      <c r="C20" s="45">
        <v>449994</v>
      </c>
      <c r="D20" s="9"/>
      <c r="E20" s="9"/>
      <c r="F20" s="74"/>
      <c r="G20" s="74"/>
      <c r="H20" s="9"/>
      <c r="I20" s="9"/>
      <c r="J20" s="9"/>
      <c r="K20" s="9"/>
      <c r="L20" s="9"/>
      <c r="M20" s="21"/>
    </row>
    <row r="21" spans="1:13" ht="15.75" thickBot="1" x14ac:dyDescent="0.3">
      <c r="A21" s="67" t="s">
        <v>29</v>
      </c>
      <c r="B21" s="161">
        <v>195341</v>
      </c>
      <c r="C21" s="68">
        <v>162646</v>
      </c>
      <c r="D21" s="9"/>
      <c r="E21" s="75">
        <f>B23-B36</f>
        <v>0</v>
      </c>
      <c r="F21" s="9"/>
      <c r="G21" s="9"/>
      <c r="H21" s="9"/>
      <c r="I21" s="9"/>
      <c r="J21" s="9"/>
      <c r="K21" s="9"/>
      <c r="L21" s="9"/>
      <c r="M21" s="21"/>
    </row>
    <row r="22" spans="1:13" x14ac:dyDescent="0.25">
      <c r="A22" s="44" t="s">
        <v>30</v>
      </c>
      <c r="B22" s="159">
        <v>616025</v>
      </c>
      <c r="C22" s="45">
        <v>114652</v>
      </c>
      <c r="D22" s="9"/>
      <c r="E22" s="76" t="s">
        <v>31</v>
      </c>
      <c r="F22" s="77"/>
      <c r="G22" s="77"/>
      <c r="H22" s="77"/>
      <c r="I22" s="77"/>
      <c r="J22" s="77"/>
      <c r="K22" s="77"/>
      <c r="L22" s="77"/>
      <c r="M22" s="78"/>
    </row>
    <row r="23" spans="1:13" ht="15.75" thickBot="1" x14ac:dyDescent="0.3">
      <c r="A23" s="79" t="s">
        <v>32</v>
      </c>
      <c r="B23" s="162">
        <f>SUM(B10:B22)</f>
        <v>3188095</v>
      </c>
      <c r="C23" s="80">
        <f>SUM(C10:C22)</f>
        <v>2501320</v>
      </c>
      <c r="D23" s="9"/>
      <c r="E23" s="81"/>
      <c r="F23" s="82"/>
      <c r="G23" s="82"/>
      <c r="H23" s="82"/>
      <c r="I23" s="82"/>
      <c r="J23" s="82"/>
      <c r="K23" s="82"/>
      <c r="L23" s="82"/>
      <c r="M23" s="83"/>
    </row>
    <row r="24" spans="1:13" ht="15.75" thickBot="1" x14ac:dyDescent="0.3">
      <c r="A24" s="84"/>
      <c r="B24" s="163"/>
      <c r="C24" s="85"/>
      <c r="D24" s="9"/>
      <c r="E24" s="86" t="s">
        <v>33</v>
      </c>
      <c r="F24" s="87"/>
      <c r="G24" s="87"/>
      <c r="H24" s="87"/>
      <c r="I24" s="87"/>
      <c r="J24" s="87"/>
      <c r="K24" s="87"/>
      <c r="L24" s="87"/>
      <c r="M24" s="88"/>
    </row>
    <row r="25" spans="1:13" x14ac:dyDescent="0.25">
      <c r="A25" s="89" t="s">
        <v>34</v>
      </c>
      <c r="B25" s="164">
        <v>2026</v>
      </c>
      <c r="C25" s="31">
        <v>2025</v>
      </c>
      <c r="D25" s="9"/>
      <c r="E25" s="90" t="s">
        <v>35</v>
      </c>
      <c r="F25" s="91">
        <v>2026</v>
      </c>
      <c r="G25" s="91">
        <v>2027</v>
      </c>
      <c r="H25" s="91">
        <v>2028</v>
      </c>
      <c r="I25" s="91" t="s">
        <v>36</v>
      </c>
      <c r="J25" s="91" t="s">
        <v>37</v>
      </c>
      <c r="K25" s="91" t="s">
        <v>38</v>
      </c>
      <c r="L25" s="91" t="s">
        <v>39</v>
      </c>
      <c r="M25" s="92"/>
    </row>
    <row r="26" spans="1:13" x14ac:dyDescent="0.25">
      <c r="A26" s="93" t="s">
        <v>40</v>
      </c>
      <c r="B26" s="165">
        <v>433040</v>
      </c>
      <c r="C26" s="94">
        <v>403748</v>
      </c>
      <c r="D26" s="9"/>
      <c r="E26" s="95"/>
      <c r="F26" s="96"/>
      <c r="G26" s="96"/>
      <c r="H26" s="96"/>
      <c r="I26" s="96"/>
      <c r="J26" s="96"/>
      <c r="K26" s="96"/>
      <c r="L26" s="96"/>
      <c r="M26" s="97"/>
    </row>
    <row r="27" spans="1:13" x14ac:dyDescent="0.25">
      <c r="A27" s="98" t="s">
        <v>41</v>
      </c>
      <c r="B27" s="166">
        <v>172406</v>
      </c>
      <c r="C27" s="99">
        <v>146627</v>
      </c>
      <c r="D27" s="9"/>
      <c r="E27" s="100"/>
      <c r="F27" s="101"/>
      <c r="G27" s="102"/>
      <c r="H27" s="103"/>
      <c r="I27" s="103"/>
      <c r="J27" s="103"/>
      <c r="K27" s="103"/>
      <c r="L27" s="104"/>
      <c r="M27" s="105"/>
    </row>
    <row r="28" spans="1:13" x14ac:dyDescent="0.25">
      <c r="A28" s="93" t="s">
        <v>42</v>
      </c>
      <c r="B28" s="165">
        <v>221195</v>
      </c>
      <c r="C28" s="94">
        <v>185114</v>
      </c>
      <c r="D28" s="9"/>
      <c r="E28" s="143" t="s">
        <v>43</v>
      </c>
      <c r="F28" s="183">
        <v>300000</v>
      </c>
      <c r="G28" s="132"/>
      <c r="H28" s="133"/>
      <c r="I28" s="134"/>
      <c r="J28" s="134"/>
      <c r="K28" s="134">
        <v>12000</v>
      </c>
      <c r="L28" s="135">
        <v>288000</v>
      </c>
      <c r="M28" s="136"/>
    </row>
    <row r="29" spans="1:13" x14ac:dyDescent="0.25">
      <c r="A29" s="98" t="s">
        <v>44</v>
      </c>
      <c r="B29" s="166">
        <v>663835</v>
      </c>
      <c r="C29" s="99">
        <v>515834</v>
      </c>
      <c r="D29" s="9"/>
      <c r="E29" s="111" t="s">
        <v>57</v>
      </c>
      <c r="F29" s="137">
        <v>80000</v>
      </c>
      <c r="G29" s="137"/>
      <c r="H29" s="137"/>
      <c r="I29" s="106"/>
      <c r="J29" s="106">
        <v>25000</v>
      </c>
      <c r="K29" s="106">
        <v>55000</v>
      </c>
      <c r="L29" s="138">
        <v>0</v>
      </c>
      <c r="M29" s="139"/>
    </row>
    <row r="30" spans="1:13" x14ac:dyDescent="0.25">
      <c r="A30" s="93" t="s">
        <v>45</v>
      </c>
      <c r="B30" s="165">
        <v>21538</v>
      </c>
      <c r="C30" s="94">
        <v>21141</v>
      </c>
      <c r="D30" s="9"/>
      <c r="E30" s="143" t="s">
        <v>46</v>
      </c>
      <c r="F30" s="133"/>
      <c r="G30" s="132">
        <v>9840000</v>
      </c>
      <c r="H30" s="132"/>
      <c r="I30" s="140">
        <v>2460000</v>
      </c>
      <c r="J30" s="140">
        <v>7380000</v>
      </c>
      <c r="K30" s="140">
        <v>1722000</v>
      </c>
      <c r="L30" s="135">
        <v>738000</v>
      </c>
      <c r="M30" s="145"/>
    </row>
    <row r="31" spans="1:13" x14ac:dyDescent="0.25">
      <c r="A31" s="98" t="s">
        <v>47</v>
      </c>
      <c r="B31" s="166">
        <v>66882</v>
      </c>
      <c r="C31" s="99">
        <v>77561</v>
      </c>
      <c r="D31" s="9"/>
      <c r="E31" s="143" t="s">
        <v>48</v>
      </c>
      <c r="F31" s="133"/>
      <c r="G31" s="132"/>
      <c r="H31" s="132">
        <v>1500000</v>
      </c>
      <c r="I31" s="140">
        <v>1200000</v>
      </c>
      <c r="J31" s="140"/>
      <c r="K31" s="140"/>
      <c r="L31" s="135">
        <v>300000</v>
      </c>
      <c r="M31" s="136"/>
    </row>
    <row r="32" spans="1:13" x14ac:dyDescent="0.25">
      <c r="A32" s="93" t="s">
        <v>49</v>
      </c>
      <c r="B32" s="165">
        <v>534109</v>
      </c>
      <c r="C32" s="94">
        <v>495966</v>
      </c>
      <c r="D32" s="9"/>
      <c r="E32" s="111" t="s">
        <v>50</v>
      </c>
      <c r="F32" s="137"/>
      <c r="G32" s="137"/>
      <c r="H32" s="137">
        <v>5000000</v>
      </c>
      <c r="I32" s="106">
        <f>H32-K32</f>
        <v>3750000</v>
      </c>
      <c r="J32" s="106"/>
      <c r="K32" s="106">
        <v>1250000</v>
      </c>
      <c r="L32" s="138">
        <v>0</v>
      </c>
      <c r="M32" s="139"/>
    </row>
    <row r="33" spans="1:13" x14ac:dyDescent="0.25">
      <c r="A33" s="93" t="s">
        <v>51</v>
      </c>
      <c r="B33" s="165">
        <v>250732</v>
      </c>
      <c r="C33" s="94">
        <v>254076</v>
      </c>
      <c r="D33" s="9"/>
      <c r="E33" s="111" t="s">
        <v>52</v>
      </c>
      <c r="F33" s="137"/>
      <c r="G33" s="137"/>
      <c r="H33" s="137">
        <v>5000000</v>
      </c>
      <c r="I33" s="106">
        <f>H33-K33</f>
        <v>3750000</v>
      </c>
      <c r="J33" s="106"/>
      <c r="K33" s="106">
        <v>1250000</v>
      </c>
      <c r="L33" s="138">
        <v>0</v>
      </c>
      <c r="M33" s="139"/>
    </row>
    <row r="34" spans="1:13" x14ac:dyDescent="0.25">
      <c r="A34" s="93" t="s">
        <v>53</v>
      </c>
      <c r="B34" s="165">
        <v>705058</v>
      </c>
      <c r="C34" s="94">
        <v>285453</v>
      </c>
      <c r="D34" s="9"/>
      <c r="E34" s="143" t="s">
        <v>54</v>
      </c>
      <c r="F34" s="132">
        <v>40000</v>
      </c>
      <c r="G34" s="133"/>
      <c r="H34" s="133"/>
      <c r="I34" s="134"/>
      <c r="J34" s="134"/>
      <c r="K34" s="134">
        <v>40000</v>
      </c>
      <c r="L34" s="135">
        <v>0</v>
      </c>
      <c r="M34" s="136"/>
    </row>
    <row r="35" spans="1:13" x14ac:dyDescent="0.25">
      <c r="A35" s="98" t="s">
        <v>55</v>
      </c>
      <c r="B35" s="166">
        <v>119300</v>
      </c>
      <c r="C35" s="99">
        <f>'[1]Sommaire et Triennal'!$C$36</f>
        <v>115800</v>
      </c>
      <c r="D35" s="9"/>
      <c r="E35" s="143" t="s">
        <v>60</v>
      </c>
      <c r="F35" s="132">
        <v>200680</v>
      </c>
      <c r="G35" s="133"/>
      <c r="H35" s="133"/>
      <c r="I35" s="134"/>
      <c r="J35" s="134"/>
      <c r="K35" s="134">
        <v>200680</v>
      </c>
      <c r="L35" s="141">
        <v>0</v>
      </c>
      <c r="M35" s="142"/>
    </row>
    <row r="36" spans="1:13" ht="15.75" thickBot="1" x14ac:dyDescent="0.3">
      <c r="A36" s="107" t="s">
        <v>56</v>
      </c>
      <c r="B36" s="167">
        <f>SUM(B26:B35)</f>
        <v>3188095</v>
      </c>
      <c r="C36" s="108">
        <f>SUM(C26:C35)</f>
        <v>2501320</v>
      </c>
      <c r="D36" s="9"/>
      <c r="E36" s="143" t="s">
        <v>61</v>
      </c>
      <c r="F36" s="132">
        <v>90000</v>
      </c>
      <c r="G36" s="133"/>
      <c r="H36" s="133"/>
      <c r="I36" s="134"/>
      <c r="J36" s="134"/>
      <c r="K36" s="134">
        <v>90000</v>
      </c>
      <c r="L36" s="141">
        <v>0</v>
      </c>
      <c r="M36" s="142"/>
    </row>
    <row r="37" spans="1:13" x14ac:dyDescent="0.25">
      <c r="A37" s="109"/>
      <c r="B37" s="110"/>
      <c r="C37" s="110"/>
      <c r="D37" s="9"/>
      <c r="E37" s="144" t="s">
        <v>58</v>
      </c>
      <c r="F37" s="133"/>
      <c r="G37" s="133">
        <v>80000</v>
      </c>
      <c r="H37" s="133"/>
      <c r="I37" s="134"/>
      <c r="J37" s="134"/>
      <c r="K37" s="134"/>
      <c r="L37" s="135">
        <v>80000</v>
      </c>
      <c r="M37" s="136"/>
    </row>
    <row r="38" spans="1:13" x14ac:dyDescent="0.25">
      <c r="A38" s="109"/>
      <c r="B38" s="110"/>
      <c r="C38" s="110"/>
      <c r="D38" s="9"/>
      <c r="E38" s="144" t="s">
        <v>62</v>
      </c>
      <c r="F38" s="180">
        <v>75000</v>
      </c>
      <c r="G38" s="180"/>
      <c r="H38" s="180"/>
      <c r="I38" s="180"/>
      <c r="J38" s="180"/>
      <c r="K38" s="180">
        <v>75000</v>
      </c>
      <c r="L38" s="181"/>
      <c r="M38" s="182"/>
    </row>
    <row r="39" spans="1:13" ht="15.75" thickBot="1" x14ac:dyDescent="0.3">
      <c r="A39" s="109"/>
      <c r="B39" s="110"/>
      <c r="C39" s="110"/>
      <c r="D39" s="9"/>
      <c r="E39" s="111" t="s">
        <v>63</v>
      </c>
      <c r="F39" s="112"/>
      <c r="G39" s="112">
        <v>1272900</v>
      </c>
      <c r="H39" s="112"/>
      <c r="I39" s="112">
        <v>343341.74</v>
      </c>
      <c r="J39" s="112">
        <v>761933</v>
      </c>
      <c r="K39" s="112"/>
      <c r="L39" s="184">
        <v>167625.28</v>
      </c>
      <c r="M39" s="185"/>
    </row>
    <row r="40" spans="1:13" x14ac:dyDescent="0.25">
      <c r="A40" s="109"/>
      <c r="B40" s="110"/>
      <c r="C40" s="110"/>
      <c r="D40" s="9"/>
      <c r="E40" s="113"/>
      <c r="F40" s="9"/>
      <c r="G40" s="9"/>
      <c r="H40" s="9"/>
      <c r="I40" s="9"/>
      <c r="J40" s="9"/>
      <c r="K40" s="9"/>
      <c r="L40" s="9"/>
      <c r="M40" s="28"/>
    </row>
    <row r="41" spans="1:13" x14ac:dyDescent="0.25">
      <c r="A41" s="109"/>
      <c r="B41" s="110"/>
      <c r="C41" s="110"/>
      <c r="D41" s="9"/>
    </row>
    <row r="42" spans="1:13" x14ac:dyDescent="0.25">
      <c r="A42" s="109"/>
      <c r="B42" s="110"/>
      <c r="C42" s="110"/>
      <c r="D42" s="9"/>
      <c r="E42" s="114"/>
      <c r="F42" s="114"/>
    </row>
    <row r="43" spans="1:13" x14ac:dyDescent="0.25">
      <c r="A43" s="115"/>
      <c r="B43" s="85"/>
      <c r="C43" s="85"/>
      <c r="D43" s="9"/>
    </row>
    <row r="44" spans="1:13" ht="15.75" thickBot="1" x14ac:dyDescent="0.3">
      <c r="A44" s="116"/>
      <c r="B44" s="117"/>
      <c r="C44" s="117"/>
      <c r="D44" s="9"/>
    </row>
    <row r="45" spans="1:13" ht="15.75" thickBot="1" x14ac:dyDescent="0.3">
      <c r="D45" s="85"/>
      <c r="E45" s="146"/>
      <c r="F45" s="147"/>
      <c r="G45" s="148"/>
      <c r="H45" s="147"/>
      <c r="I45" s="147"/>
      <c r="J45" s="147"/>
      <c r="K45" s="118"/>
    </row>
    <row r="46" spans="1:13" x14ac:dyDescent="0.25">
      <c r="E46" s="149"/>
      <c r="F46" s="150"/>
      <c r="G46" s="150"/>
      <c r="H46" s="150"/>
      <c r="I46" s="149"/>
      <c r="J46" s="149"/>
    </row>
    <row r="47" spans="1:13" x14ac:dyDescent="0.25">
      <c r="D47" s="119"/>
      <c r="E47" s="114"/>
      <c r="F47" s="114"/>
      <c r="G47" s="114"/>
      <c r="H47" s="114"/>
      <c r="I47" s="114"/>
      <c r="J47" s="114"/>
    </row>
    <row r="48" spans="1:13" x14ac:dyDescent="0.25">
      <c r="D48" s="119"/>
      <c r="E48" s="114"/>
      <c r="F48" s="120"/>
      <c r="G48" s="120"/>
      <c r="H48" s="120"/>
      <c r="I48" s="121"/>
      <c r="J48" s="121"/>
    </row>
    <row r="49" spans="4:11" x14ac:dyDescent="0.25">
      <c r="D49" s="119"/>
      <c r="E49" s="122"/>
      <c r="F49" s="120"/>
      <c r="G49" s="151"/>
      <c r="H49" s="120"/>
      <c r="I49" s="120"/>
      <c r="J49" s="120"/>
    </row>
    <row r="50" spans="4:11" x14ac:dyDescent="0.25">
      <c r="E50" s="122"/>
      <c r="F50" s="120"/>
      <c r="G50" s="151"/>
      <c r="H50" s="120"/>
      <c r="I50" s="120"/>
      <c r="J50" s="120"/>
    </row>
    <row r="51" spans="4:11" x14ac:dyDescent="0.25">
      <c r="E51" s="122"/>
      <c r="F51" s="120"/>
      <c r="G51" s="123"/>
      <c r="H51" s="120"/>
      <c r="I51" s="120"/>
      <c r="J51" s="120"/>
    </row>
    <row r="52" spans="4:11" x14ac:dyDescent="0.25">
      <c r="E52" s="152"/>
      <c r="F52" s="153"/>
      <c r="G52" s="151"/>
      <c r="H52" s="153"/>
      <c r="I52" s="153"/>
      <c r="J52" s="153"/>
    </row>
    <row r="53" spans="4:11" x14ac:dyDescent="0.25">
      <c r="E53" s="114"/>
      <c r="F53" s="120"/>
      <c r="G53" s="120"/>
      <c r="H53" s="120"/>
      <c r="I53" s="121"/>
      <c r="J53" s="121"/>
    </row>
    <row r="54" spans="4:11" x14ac:dyDescent="0.25">
      <c r="E54" s="114"/>
      <c r="F54" s="120"/>
      <c r="G54" s="120"/>
      <c r="H54" s="120"/>
      <c r="I54" s="121"/>
      <c r="J54" s="121"/>
    </row>
    <row r="55" spans="4:11" x14ac:dyDescent="0.25">
      <c r="E55" s="114"/>
      <c r="F55" s="120"/>
      <c r="G55" s="120"/>
      <c r="H55" s="120"/>
      <c r="I55" s="121"/>
      <c r="J55" s="121"/>
    </row>
    <row r="56" spans="4:11" x14ac:dyDescent="0.25">
      <c r="E56" s="114"/>
      <c r="F56" s="114"/>
      <c r="G56" s="114"/>
      <c r="H56" s="114"/>
      <c r="I56" s="114"/>
      <c r="J56" s="114"/>
    </row>
    <row r="57" spans="4:11" x14ac:dyDescent="0.25">
      <c r="E57" s="125"/>
      <c r="F57" s="126"/>
      <c r="G57" s="126"/>
      <c r="H57" s="126"/>
      <c r="I57" s="127"/>
      <c r="J57" s="128"/>
    </row>
    <row r="58" spans="4:11" x14ac:dyDescent="0.25">
      <c r="E58" s="129"/>
      <c r="F58" s="126"/>
      <c r="G58" s="126"/>
      <c r="H58" s="126"/>
      <c r="I58" s="127"/>
      <c r="J58" s="128"/>
    </row>
    <row r="59" spans="4:11" x14ac:dyDescent="0.25">
      <c r="E59" s="114"/>
      <c r="F59" s="120"/>
      <c r="G59" s="120"/>
      <c r="H59" s="120"/>
      <c r="I59" s="121"/>
      <c r="J59" s="121"/>
    </row>
    <row r="60" spans="4:11" x14ac:dyDescent="0.25">
      <c r="E60" s="114"/>
      <c r="F60" s="120"/>
      <c r="G60" s="120"/>
      <c r="H60" s="120"/>
      <c r="I60" s="121"/>
      <c r="J60" s="121"/>
    </row>
    <row r="61" spans="4:11" x14ac:dyDescent="0.25">
      <c r="E61" s="149"/>
      <c r="F61" s="150"/>
      <c r="G61" s="150"/>
      <c r="H61" s="150"/>
      <c r="I61" s="149"/>
      <c r="J61" s="149"/>
    </row>
    <row r="62" spans="4:11" x14ac:dyDescent="0.25">
      <c r="E62" s="149"/>
      <c r="F62" s="149"/>
      <c r="G62" s="149"/>
      <c r="H62" s="149"/>
      <c r="I62" s="149"/>
      <c r="J62" s="149"/>
    </row>
    <row r="63" spans="4:11" x14ac:dyDescent="0.25">
      <c r="E63" s="114"/>
      <c r="F63" s="114"/>
      <c r="G63" s="114"/>
      <c r="H63" s="114"/>
      <c r="I63" s="114"/>
      <c r="J63" s="114"/>
      <c r="K63" s="130"/>
    </row>
    <row r="64" spans="4:11" x14ac:dyDescent="0.25">
      <c r="E64" s="131"/>
      <c r="F64" s="120"/>
      <c r="G64" s="120"/>
      <c r="H64" s="120"/>
      <c r="I64" s="120"/>
      <c r="J64" s="120"/>
      <c r="K64" s="119"/>
    </row>
    <row r="65" spans="3:11" x14ac:dyDescent="0.25">
      <c r="E65" s="154"/>
      <c r="F65" s="120"/>
      <c r="G65" s="120"/>
      <c r="H65" s="120"/>
      <c r="I65" s="153"/>
      <c r="J65" s="120"/>
      <c r="K65" s="118"/>
    </row>
    <row r="66" spans="3:11" ht="15.75" thickBot="1" x14ac:dyDescent="0.3">
      <c r="E66" s="155"/>
      <c r="F66" s="156"/>
      <c r="G66" s="156"/>
      <c r="H66" s="156"/>
      <c r="I66" s="156"/>
      <c r="J66" s="156"/>
      <c r="K66" s="119"/>
    </row>
    <row r="67" spans="3:11" ht="16.5" thickTop="1" thickBot="1" x14ac:dyDescent="0.3">
      <c r="E67" s="146"/>
      <c r="F67" s="147"/>
      <c r="G67" s="147"/>
      <c r="H67" s="147"/>
      <c r="I67" s="147"/>
      <c r="J67" s="147"/>
      <c r="K67" s="119"/>
    </row>
    <row r="68" spans="3:11" x14ac:dyDescent="0.25">
      <c r="C68" s="124"/>
      <c r="E68" s="114"/>
      <c r="F68" s="120"/>
      <c r="G68" s="150"/>
      <c r="H68" s="150"/>
      <c r="I68" s="150"/>
      <c r="J68" s="150"/>
      <c r="K68" s="119"/>
    </row>
  </sheetData>
  <mergeCells count="48">
    <mergeCell ref="L32:M32"/>
    <mergeCell ref="L33:M33"/>
    <mergeCell ref="L34:M34"/>
    <mergeCell ref="A37:C42"/>
    <mergeCell ref="L37:M37"/>
    <mergeCell ref="L39:M39"/>
    <mergeCell ref="K25:K26"/>
    <mergeCell ref="L25:M26"/>
    <mergeCell ref="L27:M27"/>
    <mergeCell ref="L28:M28"/>
    <mergeCell ref="L29:M29"/>
    <mergeCell ref="L31:M31"/>
    <mergeCell ref="L30:M30"/>
    <mergeCell ref="E25:E26"/>
    <mergeCell ref="F25:F26"/>
    <mergeCell ref="G25:G26"/>
    <mergeCell ref="H25:H26"/>
    <mergeCell ref="I25:I26"/>
    <mergeCell ref="J25:J26"/>
    <mergeCell ref="F18:G18"/>
    <mergeCell ref="H18:L18"/>
    <mergeCell ref="F19:G19"/>
    <mergeCell ref="H19:L19"/>
    <mergeCell ref="E22:M23"/>
    <mergeCell ref="E24:M24"/>
    <mergeCell ref="F14:G14"/>
    <mergeCell ref="H14:L14"/>
    <mergeCell ref="F15:G15"/>
    <mergeCell ref="F16:G16"/>
    <mergeCell ref="H16:L16"/>
    <mergeCell ref="F17:G17"/>
    <mergeCell ref="H15:L15"/>
    <mergeCell ref="H17:L17"/>
    <mergeCell ref="F11:G11"/>
    <mergeCell ref="H11:L11"/>
    <mergeCell ref="F12:G12"/>
    <mergeCell ref="H12:L12"/>
    <mergeCell ref="F13:G13"/>
    <mergeCell ref="H13:L13"/>
    <mergeCell ref="E2:G2"/>
    <mergeCell ref="E3:L3"/>
    <mergeCell ref="E4:H4"/>
    <mergeCell ref="A5:C5"/>
    <mergeCell ref="A6:M7"/>
    <mergeCell ref="E9:E10"/>
    <mergeCell ref="F9:G10"/>
    <mergeCell ref="H9:L10"/>
    <mergeCell ref="M9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Annick Brunet (DG)</dc:creator>
  <cp:lastModifiedBy>Annick Brunet (DG)</cp:lastModifiedBy>
  <dcterms:created xsi:type="dcterms:W3CDTF">2026-04-23T15:28:29Z</dcterms:created>
  <dcterms:modified xsi:type="dcterms:W3CDTF">2026-04-23T15:56:53Z</dcterms:modified>
</cp:coreProperties>
</file>